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.1 Segundo trimestre\2do. Trimestre 2026\"/>
    </mc:Choice>
  </mc:AlternateContent>
  <xr:revisionPtr revIDLastSave="0" documentId="8_{8AE0D240-67DA-4C96-A660-B71305A5A345}" xr6:coauthVersionLast="47" xr6:coauthVersionMax="47" xr10:uidLastSave="{00000000-0000-0000-0000-000000000000}"/>
  <bookViews>
    <workbookView xWindow="-120" yWindow="-120" windowWidth="29040" windowHeight="15720" xr2:uid="{6EB36D75-848D-4391-89ED-AF4F305247B5}"/>
  </bookViews>
  <sheets>
    <sheet name="EAA" sheetId="1" r:id="rId1"/>
  </sheets>
  <externalReferences>
    <externalReference r:id="rId2"/>
  </externalReferences>
  <definedNames>
    <definedName name="_xlnm.Print_Area" localSheetId="0">EAA!$A$1:$I$39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0" i="1" l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D20" i="1" s="1"/>
  <c r="F20" i="1"/>
  <c r="E20" i="1"/>
  <c r="G18" i="1"/>
  <c r="D18" i="1"/>
  <c r="D17" i="1"/>
  <c r="G17" i="1" s="1"/>
  <c r="G16" i="1"/>
  <c r="H16" i="1" s="1"/>
  <c r="D16" i="1"/>
  <c r="D15" i="1"/>
  <c r="G15" i="1" s="1"/>
  <c r="G14" i="1"/>
  <c r="D14" i="1"/>
  <c r="D13" i="1"/>
  <c r="G13" i="1" s="1"/>
  <c r="G12" i="1"/>
  <c r="H12" i="1" s="1"/>
  <c r="D12" i="1"/>
  <c r="F10" i="1"/>
  <c r="F8" i="1" s="1"/>
  <c r="E10" i="1"/>
  <c r="E8" i="1" s="1"/>
  <c r="D10" i="1"/>
  <c r="D8" i="1" s="1"/>
  <c r="H13" i="1" l="1"/>
  <c r="H10" i="1" s="1"/>
  <c r="H29" i="1"/>
  <c r="H23" i="1"/>
  <c r="H24" i="1"/>
  <c r="H17" i="1"/>
  <c r="H25" i="1"/>
  <c r="H26" i="1"/>
  <c r="H27" i="1"/>
  <c r="H28" i="1"/>
  <c r="H15" i="1"/>
  <c r="H14" i="1"/>
  <c r="H18" i="1"/>
  <c r="G22" i="1"/>
  <c r="G10" i="1"/>
  <c r="G20" i="1" l="1"/>
  <c r="H22" i="1"/>
  <c r="H20" i="1" s="1"/>
  <c r="H8" i="1" s="1"/>
  <c r="G8" i="1" l="1"/>
</calcChain>
</file>

<file path=xl/sharedStrings.xml><?xml version="1.0" encoding="utf-8"?>
<sst xmlns="http://schemas.openxmlformats.org/spreadsheetml/2006/main" count="32" uniqueCount="32">
  <si>
    <t>Universidad Autónoma de Baja California</t>
  </si>
  <si>
    <t>Estado Analítico del Activo</t>
  </si>
  <si>
    <t>Del 01 de enero al 30 de junio de 2026</t>
  </si>
  <si>
    <t>(Cifra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</si>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</sst>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" fillId="0" borderId="4" xfId="3" applyNumberFormat="1" applyFont="1" applyBorder="1" applyAlignment="1">
      <alignment vertical="center"/>
    </xf>
    <xf numFmtId="0" fontId="4" fillId="0" borderId="0" xfId="3" applyNumberFormat="1" applyFont="1" applyAlignment="1">
      <alignment vertical="center"/>
    </xf>
    <xf numFmtId="0" fontId="4" fillId="0" borderId="5" xfId="3" applyNumberFormat="1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165" fontId="5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3" fontId="0" fillId="0" borderId="0" xfId="0" applyNumberFormat="1"/>
    <xf numFmtId="0" fontId="5" fillId="0" borderId="0" xfId="0" applyFont="1" applyAlignment="1">
      <alignment vertical="top"/>
    </xf>
    <xf numFmtId="0" fontId="6" fillId="0" borderId="4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165" fontId="5" fillId="0" borderId="0" xfId="1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0" xfId="0" applyFont="1" applyAlignment="1">
      <alignment vertical="top"/>
    </xf>
    <xf numFmtId="165" fontId="7" fillId="0" borderId="0" xfId="0" applyNumberFormat="1" applyFont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left" vertical="top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0" fontId="7" fillId="0" borderId="0" xfId="0" applyFont="1" applyAlignment="1">
      <alignment horizontal="left" vertical="top"/>
    </xf>
    <xf numFmtId="165" fontId="7" fillId="0" borderId="0" xfId="1" applyNumberFormat="1" applyFont="1" applyFill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top" wrapText="1"/>
    </xf>
    <xf numFmtId="0" fontId="10" fillId="0" borderId="0" xfId="0" applyFont="1"/>
  </cellXfs>
  <cellStyles count="4">
    <cellStyle name="=C:\WINNT\SYSTEM32\COMMAND.COM" xfId="3" xr:uid="{A9A0F01A-B17D-4942-99CD-564D46E78496}"/>
    <cellStyle name="Millares" xfId="1" builtinId="3"/>
    <cellStyle name="Normal" xfId="0" builtinId="0"/>
    <cellStyle name="Normal 2" xfId="2" xr:uid="{EC38F1D8-2D8F-4D74-8503-172B4A030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1019175</xdr:colOff>
      <xdr:row>35</xdr:row>
      <xdr:rowOff>0</xdr:rowOff>
    </xdr:from>
    <xdr:to>
      <xdr:col>7</xdr:col>
      <xdr:colOff>158115</xdr:colOff>
      <xdr:row>38</xdr:row>
      <xdr:rowOff>38100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E995175-8EF4-4BCC-893E-D6E94BDC7D95}"/>
            </a:ext>
          </a:extLst>
        </xdr:cNvPr>
        <xdr:cNvSpPr txBox="1"/>
      </xdr:nvSpPr>
      <xdr:spPr>
        <a:xfrm>
          <a:off x="5848350" y="6762750"/>
          <a:ext cx="274891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8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M.C.G. MANUEL</a:t>
          </a:r>
          <a:r>
            <a:rPr lang="es-MX" sz="8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MONJARDIN ACOSTA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CONTADOR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35</xdr:row>
      <xdr:rowOff>171450</xdr:rowOff>
    </xdr:from>
    <xdr:to>
      <xdr:col>2</xdr:col>
      <xdr:colOff>2038350</xdr:colOff>
      <xdr:row>35</xdr:row>
      <xdr:rowOff>175260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904EFD9F-5EB0-4D14-97B0-97FB0C504527}"/>
            </a:ext>
          </a:extLst>
        </xdr:cNvPr>
        <xdr:cNvCxnSpPr/>
      </xdr:nvCxnSpPr>
      <xdr:spPr>
        <a:xfrm flipV="1">
          <a:off x="123825" y="6934200"/>
          <a:ext cx="280035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861060</xdr:colOff>
      <xdr:row>35</xdr:row>
      <xdr:rowOff>180975</xdr:rowOff>
    </xdr:from>
    <xdr:to>
      <xdr:col>7</xdr:col>
      <xdr:colOff>428625</xdr:colOff>
      <xdr:row>36</xdr:row>
      <xdr:rowOff>0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ED87CFF1-30EF-4AFF-87F9-E171C33ECBF8}"/>
            </a:ext>
          </a:extLst>
        </xdr:cNvPr>
        <xdr:cNvCxnSpPr/>
      </xdr:nvCxnSpPr>
      <xdr:spPr>
        <a:xfrm flipV="1">
          <a:off x="5690235" y="6943725"/>
          <a:ext cx="317754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35</xdr:row>
      <xdr:rowOff>38100</xdr:rowOff>
    </xdr:from>
    <xdr:to>
      <xdr:col>2</xdr:col>
      <xdr:colOff>1905000</xdr:colOff>
      <xdr:row>40</xdr:row>
      <xdr:rowOff>183776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79410C80-8997-4D60-9E8A-F61F41A1C24F}"/>
            </a:ext>
          </a:extLst>
        </xdr:cNvPr>
        <xdr:cNvSpPr txBox="1"/>
      </xdr:nvSpPr>
      <xdr:spPr>
        <a:xfrm>
          <a:off x="114300" y="6800850"/>
          <a:ext cx="2676525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C.P. MARÍA GABRIELA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ROSAS BAZÚA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TESORERA</a:t>
          </a:r>
          <a:r>
            <a:rPr lang="es-MX" sz="800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  <xdr:twoCellAnchor editAs="oneCell">
    <xdr:from>
      <xdr:col>1</xdr:col>
      <xdr:colOff>257175</xdr:colOff>
      <xdr:row>0</xdr:row>
      <xdr:rowOff>28575</xdr:rowOff>
    </xdr:from>
    <xdr:to>
      <xdr:col>1</xdr:col>
      <xdr:colOff>759786</xdr:colOff>
      <xdr:row>3</xdr:row>
      <xdr:rowOff>142875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32A956-CFFF-479D-B902-5B01C4C4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" y="28575"/>
          <a:ext cx="502611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NAL%2099.8CIERRE%20SEGUNDO%20TRIMESTRE%20BORRADOR%202026.xlsx" TargetMode="External"/><Relationship Id="rId2" Type="http://schemas.openxmlformats.org/officeDocument/2006/relationships/externalLinkPath" Target="file:///F:\6.1%20Segundo%20trimestre\FINAL%2099.8CIERRE%20SEGUNDO%20TRIMESTRE%20BORRADOR%202026.xlsx" TargetMode="External"/><Relationship Id="rId1" Type="http://schemas.openxmlformats.org/officeDocument/2006/relationships/externalLinkPath" Target="/6.1%20Segundo%20trimestre/FINAL%2099.8CIERRE%20SEGUNDO%20TRIMESTRE%20BORRAD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A"/>
      <sheetName val="ESF"/>
      <sheetName val="EVHP"/>
      <sheetName val="ECSF"/>
      <sheetName val="EFE"/>
      <sheetName val="EAA"/>
      <sheetName val="EADP"/>
      <sheetName val="EAI"/>
      <sheetName val="EAPE OG"/>
      <sheetName val="EAPE TG"/>
      <sheetName val="EAPE CA"/>
      <sheetName val="EAPE CA unidad"/>
      <sheetName val="CAPT"/>
      <sheetName val="EAPE CF"/>
      <sheetName val="END NET"/>
      <sheetName val="INT DEUD"/>
      <sheetName val="PSTF"/>
      <sheetName val="GPCP"/>
      <sheetName val="ESF DET"/>
      <sheetName val="IADP"/>
      <sheetName val="IADOF"/>
      <sheetName val="BALANCE P"/>
      <sheetName val="EAID"/>
      <sheetName val="EAPED COG"/>
      <sheetName val="EAPED CA"/>
      <sheetName val="EAPED CA unidad"/>
      <sheetName val="EAPED CF"/>
      <sheetName val="EAPED CSP"/>
      <sheetName val="GUIA"/>
    </sheetNames>
    <sheetDataSet>
      <sheetData sheetId="0"/>
      <sheetData sheetId="1">
        <row r="11">
          <cell r="E11">
            <v>818135416</v>
          </cell>
        </row>
        <row r="12">
          <cell r="E12">
            <v>108323065</v>
          </cell>
        </row>
        <row r="13">
          <cell r="E13">
            <v>22211409</v>
          </cell>
        </row>
        <row r="14">
          <cell r="E14">
            <v>11782396</v>
          </cell>
        </row>
        <row r="15">
          <cell r="E15">
            <v>21895083</v>
          </cell>
        </row>
        <row r="16">
          <cell r="E16">
            <v>-13653660</v>
          </cell>
        </row>
        <row r="17">
          <cell r="E17">
            <v>0</v>
          </cell>
        </row>
        <row r="24">
          <cell r="E24">
            <v>953205833</v>
          </cell>
        </row>
        <row r="25">
          <cell r="E25">
            <v>2079013</v>
          </cell>
        </row>
        <row r="26">
          <cell r="E26">
            <v>5956468134</v>
          </cell>
        </row>
        <row r="27">
          <cell r="E27">
            <v>2340116297</v>
          </cell>
        </row>
        <row r="28">
          <cell r="E28">
            <v>44504823</v>
          </cell>
        </row>
        <row r="29">
          <cell r="E29">
            <v>-5358733612</v>
          </cell>
        </row>
        <row r="30">
          <cell r="E30">
            <v>7384689</v>
          </cell>
        </row>
        <row r="31">
          <cell r="E31">
            <v>0</v>
          </cell>
        </row>
        <row r="32">
          <cell r="E32">
            <v>7605068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3C45-973E-4305-9C64-41F298ECD807}">
  <sheetPr>
    <tabColor rgb="FF00B0F0"/>
    <pageSetUpPr fitToPage="1"/>
  </sheetPr>
  <dimension ref="A1:J37"/>
  <sheetViews>
    <sheetView tabSelected="1" zoomScaleNormal="100" workbookViewId="0">
      <selection activeCell="N15" sqref="N15:N16"/>
    </sheetView>
  </sheetViews>
  <sheetFormatPr baseColWidth="10" defaultRowHeight="15" x14ac:dyDescent="0.25"/>
  <cols>
    <col min="1" max="1" width="1.85546875" customWidth="1"/>
    <col min="3" max="3" width="43" customWidth="1"/>
    <col min="4" max="4" width="16.140625" bestFit="1" customWidth="1"/>
    <col min="5" max="5" width="21.140625" bestFit="1" customWidth="1"/>
    <col min="6" max="6" width="16.85546875" bestFit="1" customWidth="1"/>
    <col min="7" max="7" width="16.140625" bestFit="1" customWidth="1"/>
    <col min="8" max="8" width="14" bestFit="1" customWidth="1"/>
    <col min="9" max="9" width="2.140625" customWidth="1"/>
    <col min="10" max="10" width="13.5703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10" x14ac:dyDescent="0.25">
      <c r="A3" s="4" t="s">
        <v>2</v>
      </c>
      <c r="B3" s="5"/>
      <c r="C3" s="5"/>
      <c r="D3" s="5"/>
      <c r="E3" s="5"/>
      <c r="F3" s="5"/>
      <c r="G3" s="5"/>
      <c r="H3" s="5"/>
      <c r="I3" s="6"/>
    </row>
    <row r="4" spans="1:10" ht="12.75" customHeight="1" thickBot="1" x14ac:dyDescent="0.3">
      <c r="A4" s="7" t="s">
        <v>3</v>
      </c>
      <c r="B4" s="8"/>
      <c r="C4" s="8"/>
      <c r="D4" s="8"/>
      <c r="E4" s="8"/>
      <c r="F4" s="8"/>
      <c r="G4" s="8"/>
      <c r="H4" s="8"/>
      <c r="I4" s="9"/>
    </row>
    <row r="5" spans="1:10" ht="24" x14ac:dyDescent="0.25">
      <c r="A5" s="10"/>
      <c r="B5" s="11" t="s">
        <v>4</v>
      </c>
      <c r="C5" s="11"/>
      <c r="D5" s="12" t="s">
        <v>5</v>
      </c>
      <c r="E5" s="12" t="s">
        <v>6</v>
      </c>
      <c r="F5" s="13" t="s">
        <v>7</v>
      </c>
      <c r="G5" s="13" t="s">
        <v>8</v>
      </c>
      <c r="H5" s="13" t="s">
        <v>9</v>
      </c>
      <c r="I5" s="14"/>
    </row>
    <row r="6" spans="1:10" x14ac:dyDescent="0.25">
      <c r="A6" s="10"/>
      <c r="B6" s="11"/>
      <c r="C6" s="11"/>
      <c r="D6" s="12">
        <v>1</v>
      </c>
      <c r="E6" s="12">
        <v>2</v>
      </c>
      <c r="F6" s="13">
        <v>3</v>
      </c>
      <c r="G6" s="13" t="s">
        <v>10</v>
      </c>
      <c r="H6" s="13" t="s">
        <v>11</v>
      </c>
      <c r="I6" s="14"/>
    </row>
    <row r="7" spans="1:10" x14ac:dyDescent="0.25">
      <c r="A7" s="15"/>
      <c r="B7" s="16"/>
      <c r="C7" s="16"/>
      <c r="D7" s="16"/>
      <c r="E7" s="16"/>
      <c r="F7" s="16"/>
      <c r="G7" s="16"/>
      <c r="H7" s="16"/>
      <c r="I7" s="17"/>
    </row>
    <row r="8" spans="1:10" x14ac:dyDescent="0.25">
      <c r="A8" s="18"/>
      <c r="B8" s="19" t="s">
        <v>12</v>
      </c>
      <c r="C8" s="19"/>
      <c r="D8" s="20">
        <f>D10+D20</f>
        <v>4921323954</v>
      </c>
      <c r="E8" s="20">
        <f t="shared" ref="E8:H8" si="0">E10+E20</f>
        <v>172087674480</v>
      </c>
      <c r="F8" s="20">
        <f t="shared" si="0"/>
        <v>171640088311</v>
      </c>
      <c r="G8" s="20">
        <f>G10+G20</f>
        <v>5368910123</v>
      </c>
      <c r="H8" s="20">
        <f t="shared" si="0"/>
        <v>447586169</v>
      </c>
      <c r="I8" s="21"/>
      <c r="J8" s="22"/>
    </row>
    <row r="9" spans="1:10" x14ac:dyDescent="0.25">
      <c r="A9" s="18"/>
      <c r="B9" s="23"/>
      <c r="C9" s="23"/>
      <c r="D9" s="20"/>
      <c r="E9" s="20"/>
      <c r="F9" s="20"/>
      <c r="G9" s="20"/>
      <c r="H9" s="20"/>
      <c r="I9" s="21"/>
    </row>
    <row r="10" spans="1:10" x14ac:dyDescent="0.25">
      <c r="A10" s="24"/>
      <c r="B10" s="25" t="s">
        <v>13</v>
      </c>
      <c r="C10" s="25"/>
      <c r="D10" s="26">
        <f>SUM(D12:D18)</f>
        <v>968693709</v>
      </c>
      <c r="E10" s="26">
        <f t="shared" ref="E10:H10" si="1">SUM(E12:E18)</f>
        <v>165805901653</v>
      </c>
      <c r="F10" s="26">
        <f>SUM(F12:F18)</f>
        <v>165730596240</v>
      </c>
      <c r="G10" s="26">
        <f t="shared" si="1"/>
        <v>1043999122</v>
      </c>
      <c r="H10" s="26">
        <f t="shared" si="1"/>
        <v>75305413</v>
      </c>
      <c r="I10" s="27"/>
      <c r="J10" s="22"/>
    </row>
    <row r="11" spans="1:10" x14ac:dyDescent="0.25">
      <c r="A11" s="28"/>
      <c r="B11" s="29"/>
      <c r="C11" s="29"/>
      <c r="D11" s="30"/>
      <c r="E11" s="30"/>
      <c r="F11" s="30"/>
      <c r="G11" s="30"/>
      <c r="H11" s="30"/>
      <c r="I11" s="31"/>
    </row>
    <row r="12" spans="1:10" x14ac:dyDescent="0.25">
      <c r="A12" s="28"/>
      <c r="B12" s="32" t="s">
        <v>14</v>
      </c>
      <c r="C12" s="32"/>
      <c r="D12" s="33">
        <f>+[1]ESF!E11</f>
        <v>818135416</v>
      </c>
      <c r="E12" s="33">
        <v>162333998291</v>
      </c>
      <c r="F12" s="33">
        <v>162217873014</v>
      </c>
      <c r="G12" s="34">
        <f>+D12+E12-F12</f>
        <v>934260693</v>
      </c>
      <c r="H12" s="34">
        <f>G12-D12</f>
        <v>116125277</v>
      </c>
      <c r="I12" s="31"/>
      <c r="J12" s="22"/>
    </row>
    <row r="13" spans="1:10" x14ac:dyDescent="0.25">
      <c r="A13" s="28"/>
      <c r="B13" s="32" t="s">
        <v>15</v>
      </c>
      <c r="C13" s="32"/>
      <c r="D13" s="33">
        <f>+[1]ESF!E12</f>
        <v>108323065</v>
      </c>
      <c r="E13" s="33">
        <v>3416135627</v>
      </c>
      <c r="F13" s="33">
        <v>3453384111</v>
      </c>
      <c r="G13" s="34">
        <f t="shared" ref="G13:G18" si="2">+D13+E13-F13</f>
        <v>71074581</v>
      </c>
      <c r="H13" s="34">
        <f t="shared" ref="H13:H18" si="3">G13-D13</f>
        <v>-37248484</v>
      </c>
      <c r="I13" s="31"/>
      <c r="J13" s="22"/>
    </row>
    <row r="14" spans="1:10" x14ac:dyDescent="0.25">
      <c r="A14" s="28"/>
      <c r="B14" s="32" t="s">
        <v>16</v>
      </c>
      <c r="C14" s="32"/>
      <c r="D14" s="33">
        <f>+[1]ESF!E13</f>
        <v>22211409</v>
      </c>
      <c r="E14" s="33">
        <v>12398505</v>
      </c>
      <c r="F14" s="33">
        <v>16104612</v>
      </c>
      <c r="G14" s="34">
        <f>+D14+E14-F14</f>
        <v>18505302</v>
      </c>
      <c r="H14" s="34">
        <f t="shared" si="3"/>
        <v>-3706107</v>
      </c>
      <c r="I14" s="31"/>
      <c r="J14" s="22"/>
    </row>
    <row r="15" spans="1:10" x14ac:dyDescent="0.25">
      <c r="A15" s="28"/>
      <c r="B15" s="32" t="s">
        <v>17</v>
      </c>
      <c r="C15" s="32"/>
      <c r="D15" s="33">
        <f>+[1]ESF!E14</f>
        <v>11782396</v>
      </c>
      <c r="E15" s="33">
        <v>5531034</v>
      </c>
      <c r="F15" s="33">
        <v>5006536</v>
      </c>
      <c r="G15" s="34">
        <f t="shared" si="2"/>
        <v>12306894</v>
      </c>
      <c r="H15" s="34">
        <f t="shared" si="3"/>
        <v>524498</v>
      </c>
      <c r="I15" s="31"/>
      <c r="J15" s="22"/>
    </row>
    <row r="16" spans="1:10" x14ac:dyDescent="0.25">
      <c r="A16" s="28"/>
      <c r="B16" s="32" t="s">
        <v>18</v>
      </c>
      <c r="C16" s="32"/>
      <c r="D16" s="33">
        <f>+[1]ESF!E15</f>
        <v>21895083</v>
      </c>
      <c r="E16" s="33">
        <v>24184536</v>
      </c>
      <c r="F16" s="33">
        <v>24574307</v>
      </c>
      <c r="G16" s="34">
        <f t="shared" si="2"/>
        <v>21505312</v>
      </c>
      <c r="H16" s="34">
        <f t="shared" si="3"/>
        <v>-389771</v>
      </c>
      <c r="I16" s="31"/>
      <c r="J16" s="22"/>
    </row>
    <row r="17" spans="1:10" x14ac:dyDescent="0.25">
      <c r="A17" s="28"/>
      <c r="B17" s="32" t="s">
        <v>19</v>
      </c>
      <c r="C17" s="32"/>
      <c r="D17" s="33">
        <f>+[1]ESF!E16</f>
        <v>-13653660</v>
      </c>
      <c r="E17" s="33">
        <v>13653660</v>
      </c>
      <c r="F17" s="33">
        <v>13653660</v>
      </c>
      <c r="G17" s="34">
        <f t="shared" si="2"/>
        <v>-13653660</v>
      </c>
      <c r="H17" s="34">
        <f t="shared" si="3"/>
        <v>0</v>
      </c>
      <c r="I17" s="31"/>
      <c r="J17" s="22"/>
    </row>
    <row r="18" spans="1:10" x14ac:dyDescent="0.25">
      <c r="A18" s="28"/>
      <c r="B18" s="32" t="s">
        <v>20</v>
      </c>
      <c r="C18" s="32"/>
      <c r="D18" s="33">
        <f>+[1]ESF!E17</f>
        <v>0</v>
      </c>
      <c r="E18" s="33">
        <v>0</v>
      </c>
      <c r="F18" s="33">
        <v>0</v>
      </c>
      <c r="G18" s="34">
        <f t="shared" si="2"/>
        <v>0</v>
      </c>
      <c r="H18" s="34">
        <f t="shared" si="3"/>
        <v>0</v>
      </c>
      <c r="I18" s="31"/>
      <c r="J18" s="22"/>
    </row>
    <row r="19" spans="1:10" x14ac:dyDescent="0.25">
      <c r="A19" s="28"/>
      <c r="B19" s="35"/>
      <c r="C19" s="35"/>
      <c r="D19" s="36"/>
      <c r="E19" s="36"/>
      <c r="F19" s="36"/>
      <c r="G19" s="36"/>
      <c r="H19" s="36"/>
      <c r="I19" s="31"/>
    </row>
    <row r="20" spans="1:10" x14ac:dyDescent="0.25">
      <c r="A20" s="24"/>
      <c r="B20" s="25" t="s">
        <v>21</v>
      </c>
      <c r="C20" s="25"/>
      <c r="D20" s="26">
        <f>SUM(D22:D30)</f>
        <v>3952630245</v>
      </c>
      <c r="E20" s="26">
        <f t="shared" ref="E20:G20" si="4">SUM(E22:E30)</f>
        <v>6281772827</v>
      </c>
      <c r="F20" s="26">
        <f t="shared" si="4"/>
        <v>5909492071</v>
      </c>
      <c r="G20" s="26">
        <f t="shared" si="4"/>
        <v>4324911001</v>
      </c>
      <c r="H20" s="26">
        <f>SUM(H22:H30)</f>
        <v>372280756</v>
      </c>
      <c r="I20" s="27"/>
      <c r="J20" s="22"/>
    </row>
    <row r="21" spans="1:10" x14ac:dyDescent="0.25">
      <c r="A21" s="28"/>
      <c r="B21" s="29"/>
      <c r="C21" s="35"/>
      <c r="D21" s="30"/>
      <c r="E21" s="30"/>
      <c r="F21" s="30"/>
      <c r="G21" s="30"/>
      <c r="H21" s="30"/>
      <c r="I21" s="31"/>
    </row>
    <row r="22" spans="1:10" x14ac:dyDescent="0.25">
      <c r="A22" s="28"/>
      <c r="B22" s="32" t="s">
        <v>22</v>
      </c>
      <c r="C22" s="32"/>
      <c r="D22" s="33">
        <f>+[1]ESF!E24</f>
        <v>953205833</v>
      </c>
      <c r="E22" s="33">
        <v>119295855</v>
      </c>
      <c r="F22" s="33">
        <v>47976025</v>
      </c>
      <c r="G22" s="34">
        <f>+D22+E22-F22</f>
        <v>1024525663</v>
      </c>
      <c r="H22" s="34">
        <f t="shared" ref="H22:H29" si="5">G22-D22</f>
        <v>71319830</v>
      </c>
      <c r="I22" s="31"/>
      <c r="J22" s="22"/>
    </row>
    <row r="23" spans="1:10" x14ac:dyDescent="0.25">
      <c r="A23" s="28"/>
      <c r="B23" s="32" t="s">
        <v>23</v>
      </c>
      <c r="C23" s="32"/>
      <c r="D23" s="33">
        <f>+[1]ESF!E25</f>
        <v>2079013</v>
      </c>
      <c r="E23" s="33">
        <v>0</v>
      </c>
      <c r="F23" s="33">
        <v>0</v>
      </c>
      <c r="G23" s="34">
        <f t="shared" ref="G23:G30" si="6">+D23+E23-F23</f>
        <v>2079013</v>
      </c>
      <c r="H23" s="34">
        <f t="shared" si="5"/>
        <v>0</v>
      </c>
      <c r="I23" s="31"/>
      <c r="J23" s="22"/>
    </row>
    <row r="24" spans="1:10" x14ac:dyDescent="0.25">
      <c r="A24" s="28"/>
      <c r="B24" s="32" t="s">
        <v>24</v>
      </c>
      <c r="C24" s="32"/>
      <c r="D24" s="33">
        <f>+[1]ESF!E26</f>
        <v>5956468134</v>
      </c>
      <c r="E24" s="33">
        <v>614557244</v>
      </c>
      <c r="F24" s="33">
        <v>351506553</v>
      </c>
      <c r="G24" s="34">
        <f t="shared" si="6"/>
        <v>6219518825</v>
      </c>
      <c r="H24" s="34">
        <f t="shared" si="5"/>
        <v>263050691</v>
      </c>
      <c r="I24" s="31"/>
      <c r="J24" s="22"/>
    </row>
    <row r="25" spans="1:10" x14ac:dyDescent="0.25">
      <c r="A25" s="28"/>
      <c r="B25" s="32" t="s">
        <v>25</v>
      </c>
      <c r="C25" s="32"/>
      <c r="D25" s="33">
        <f>+[1]ESF!E27</f>
        <v>2340116297</v>
      </c>
      <c r="E25" s="33">
        <v>147541055</v>
      </c>
      <c r="F25" s="33">
        <v>135186979</v>
      </c>
      <c r="G25" s="34">
        <f t="shared" si="6"/>
        <v>2352470373</v>
      </c>
      <c r="H25" s="34">
        <f t="shared" si="5"/>
        <v>12354076</v>
      </c>
      <c r="I25" s="31"/>
      <c r="J25" s="22"/>
    </row>
    <row r="26" spans="1:10" x14ac:dyDescent="0.25">
      <c r="A26" s="28"/>
      <c r="B26" s="32" t="s">
        <v>26</v>
      </c>
      <c r="C26" s="32"/>
      <c r="D26" s="33">
        <f>+[1]ESF!E28</f>
        <v>44504823</v>
      </c>
      <c r="E26" s="33">
        <v>1235458</v>
      </c>
      <c r="F26" s="33">
        <v>138028</v>
      </c>
      <c r="G26" s="34">
        <f t="shared" si="6"/>
        <v>45602253</v>
      </c>
      <c r="H26" s="34">
        <f t="shared" si="5"/>
        <v>1097430</v>
      </c>
      <c r="I26" s="31"/>
      <c r="J26" s="22"/>
    </row>
    <row r="27" spans="1:10" x14ac:dyDescent="0.25">
      <c r="A27" s="28"/>
      <c r="B27" s="32" t="s">
        <v>27</v>
      </c>
      <c r="C27" s="32"/>
      <c r="D27" s="33">
        <f>+[1]ESF!E29</f>
        <v>-5358733612</v>
      </c>
      <c r="E27" s="33">
        <v>5399143215</v>
      </c>
      <c r="F27" s="33">
        <v>5374684486</v>
      </c>
      <c r="G27" s="34">
        <f>+D27+E27-F27</f>
        <v>-5334274883</v>
      </c>
      <c r="H27" s="34">
        <f t="shared" si="5"/>
        <v>24458729</v>
      </c>
      <c r="I27" s="31"/>
      <c r="J27" s="22"/>
    </row>
    <row r="28" spans="1:10" x14ac:dyDescent="0.25">
      <c r="A28" s="28"/>
      <c r="B28" s="32" t="s">
        <v>28</v>
      </c>
      <c r="C28" s="32"/>
      <c r="D28" s="33">
        <f>+[1]ESF!E30</f>
        <v>7384689</v>
      </c>
      <c r="E28" s="33">
        <v>0</v>
      </c>
      <c r="F28" s="33">
        <v>0</v>
      </c>
      <c r="G28" s="34">
        <f t="shared" si="6"/>
        <v>7384689</v>
      </c>
      <c r="H28" s="34">
        <f t="shared" si="5"/>
        <v>0</v>
      </c>
      <c r="I28" s="31"/>
      <c r="J28" s="22"/>
    </row>
    <row r="29" spans="1:10" x14ac:dyDescent="0.25">
      <c r="A29" s="28"/>
      <c r="B29" s="32" t="s">
        <v>29</v>
      </c>
      <c r="C29" s="32"/>
      <c r="D29" s="33">
        <f>+[1]ESF!E31</f>
        <v>0</v>
      </c>
      <c r="E29" s="33">
        <v>0</v>
      </c>
      <c r="F29" s="33">
        <v>0</v>
      </c>
      <c r="G29" s="34">
        <f t="shared" si="6"/>
        <v>0</v>
      </c>
      <c r="H29" s="34">
        <f t="shared" si="5"/>
        <v>0</v>
      </c>
      <c r="I29" s="31"/>
      <c r="J29" s="22"/>
    </row>
    <row r="30" spans="1:10" x14ac:dyDescent="0.25">
      <c r="A30" s="28"/>
      <c r="B30" s="32" t="s">
        <v>30</v>
      </c>
      <c r="C30" s="32"/>
      <c r="D30" s="33">
        <f>+[1]ESF!E32</f>
        <v>7605068</v>
      </c>
      <c r="E30" s="33">
        <v>0</v>
      </c>
      <c r="F30" s="33">
        <v>0</v>
      </c>
      <c r="G30" s="34">
        <f t="shared" si="6"/>
        <v>7605068</v>
      </c>
      <c r="H30" s="34">
        <v>0</v>
      </c>
      <c r="I30" s="31"/>
      <c r="J30" s="22"/>
    </row>
    <row r="31" spans="1:10" ht="15.75" thickBot="1" x14ac:dyDescent="0.3">
      <c r="A31" s="37"/>
      <c r="B31" s="38"/>
      <c r="C31" s="38"/>
      <c r="D31" s="38"/>
      <c r="E31" s="38"/>
      <c r="F31" s="38"/>
      <c r="G31" s="38"/>
      <c r="H31" s="38"/>
      <c r="I31" s="39"/>
    </row>
    <row r="32" spans="1:10" x14ac:dyDescent="0.25">
      <c r="A32" s="40"/>
      <c r="B32" s="41"/>
      <c r="C32" s="42"/>
      <c r="E32" s="40"/>
      <c r="F32" s="40"/>
      <c r="G32" s="40"/>
      <c r="H32" s="40"/>
      <c r="I32" s="40"/>
    </row>
    <row r="33" spans="1:9" x14ac:dyDescent="0.25">
      <c r="A33" s="43" t="s">
        <v>31</v>
      </c>
      <c r="B33" s="43"/>
      <c r="C33" s="43"/>
      <c r="D33" s="43"/>
      <c r="E33" s="43"/>
      <c r="F33" s="43"/>
      <c r="G33" s="43"/>
      <c r="H33" s="43"/>
      <c r="I33" s="43"/>
    </row>
    <row r="34" spans="1:9" x14ac:dyDescent="0.25">
      <c r="C34" s="44"/>
      <c r="D34" s="44"/>
      <c r="E34" s="44"/>
      <c r="F34" s="44"/>
    </row>
    <row r="35" spans="1:9" x14ac:dyDescent="0.25">
      <c r="C35" s="44"/>
      <c r="D35" s="44"/>
      <c r="E35" s="44"/>
      <c r="F35" s="44"/>
    </row>
    <row r="36" spans="1:9" x14ac:dyDescent="0.25">
      <c r="C36" s="44"/>
      <c r="D36" s="44"/>
      <c r="E36" s="44"/>
      <c r="F36" s="44"/>
    </row>
    <row r="37" spans="1:9" x14ac:dyDescent="0.25">
      <c r="C37" s="44"/>
      <c r="D37" s="44"/>
      <c r="E37" s="44"/>
      <c r="F37" s="44"/>
    </row>
  </sheetData>
  <mergeCells count="25">
    <mergeCell ref="A33:I33"/>
    <mergeCell ref="B25:C25"/>
    <mergeCell ref="B26:C26"/>
    <mergeCell ref="B27:C27"/>
    <mergeCell ref="B28:C28"/>
    <mergeCell ref="B29:C29"/>
    <mergeCell ref="B30:C30"/>
    <mergeCell ref="B17:C17"/>
    <mergeCell ref="B18:C18"/>
    <mergeCell ref="B20:C20"/>
    <mergeCell ref="B22:C22"/>
    <mergeCell ref="B23:C23"/>
    <mergeCell ref="B24:C24"/>
    <mergeCell ref="B10:C10"/>
    <mergeCell ref="B12:C12"/>
    <mergeCell ref="B13:C13"/>
    <mergeCell ref="B14:C14"/>
    <mergeCell ref="B15:C15"/>
    <mergeCell ref="B16:C16"/>
    <mergeCell ref="A1:I1"/>
    <mergeCell ref="A2:I2"/>
    <mergeCell ref="A3:I3"/>
    <mergeCell ref="A4:I4"/>
    <mergeCell ref="B5:C6"/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Contabilidad</dc:creator>
  <cp:lastModifiedBy>Departamento Contabilidad</cp:lastModifiedBy>
  <dcterms:created xsi:type="dcterms:W3CDTF">2026-07-06T20:39:34Z</dcterms:created>
  <dcterms:modified xsi:type="dcterms:W3CDTF">2026-07-06T20:40:03Z</dcterms:modified>
</cp:coreProperties>
</file>